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aris Det.Anal2000-13-18-19-20" sheetId="1" r:id="rId1"/>
  </sheets>
  <externalReferences>
    <externalReference r:id="rId4"/>
  </externalReferences>
  <definedNames>
    <definedName name="_D010">#REF!</definedName>
    <definedName name="_D754">#REF!</definedName>
    <definedName name="_D930">#REF!</definedName>
    <definedName name="_R11">#REF!</definedName>
    <definedName name="_R21">#REF!</definedName>
    <definedName name="_R22">#REF!</definedName>
    <definedName name="_R23">#REF!</definedName>
    <definedName name="_R24">#REF!</definedName>
    <definedName name="_R31">#REF!</definedName>
    <definedName name="_R41">#REF!</definedName>
    <definedName name="_R42">#REF!</definedName>
    <definedName name="_R43">#REF!</definedName>
    <definedName name="_R51">#REF!</definedName>
    <definedName name="_R52">#REF!</definedName>
    <definedName name="_R53">#REF!</definedName>
    <definedName name="_R61">#REF!</definedName>
    <definedName name="_R62">#REF!</definedName>
    <definedName name="_R71">#REF!</definedName>
    <definedName name="_R72">#REF!</definedName>
    <definedName name="_R73">#REF!</definedName>
    <definedName name="_R81">#REF!</definedName>
    <definedName name="_R82">#REF!</definedName>
    <definedName name="_R91">#REF!</definedName>
    <definedName name="_R92">#REF!</definedName>
    <definedName name="R2A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<sst xmlns="http://schemas.openxmlformats.org/spreadsheetml/2006/main" count="108" uniqueCount="50">
  <si>
    <t>Paris</t>
  </si>
  <si>
    <t>ANNEE</t>
  </si>
  <si>
    <t>Population</t>
  </si>
  <si>
    <t>Nbre d'années</t>
  </si>
  <si>
    <t>du rbt en capital</t>
  </si>
  <si>
    <t>des emprunts</t>
  </si>
  <si>
    <t xml:space="preserve">Encours </t>
  </si>
  <si>
    <t>de la</t>
  </si>
  <si>
    <t xml:space="preserve">dette </t>
  </si>
  <si>
    <t>au 31/12/N</t>
  </si>
  <si>
    <t xml:space="preserve">de </t>
  </si>
  <si>
    <t>de la dette</t>
  </si>
  <si>
    <t>CAF  brute</t>
  </si>
  <si>
    <t>Par habitant</t>
  </si>
  <si>
    <t>€ / Hab.</t>
  </si>
  <si>
    <t>Endettement</t>
  </si>
  <si>
    <t>excédents invest.</t>
  </si>
  <si>
    <t>€</t>
  </si>
  <si>
    <t xml:space="preserve">Capacité d'autofinancement </t>
  </si>
  <si>
    <t>sans reprise</t>
  </si>
  <si>
    <t>2019 BPBS</t>
  </si>
  <si>
    <t>rembourst</t>
  </si>
  <si>
    <t>2020 BP</t>
  </si>
  <si>
    <t>Durée</t>
  </si>
  <si>
    <t xml:space="preserve"> théorique</t>
  </si>
  <si>
    <t>avec reprise</t>
  </si>
  <si>
    <t xml:space="preserve">     excédents investissement</t>
  </si>
  <si>
    <t>dette</t>
  </si>
  <si>
    <t>Mouvements</t>
  </si>
  <si>
    <t xml:space="preserve">de la </t>
  </si>
  <si>
    <t>( + ou - )</t>
  </si>
  <si>
    <t>Dépt</t>
  </si>
  <si>
    <t>M.TIBERI</t>
  </si>
  <si>
    <t>M.DELANOË</t>
  </si>
  <si>
    <t>Fin</t>
  </si>
  <si>
    <t>Début</t>
  </si>
  <si>
    <t xml:space="preserve">2000 / 2013 </t>
  </si>
  <si>
    <t>2013 / 2018</t>
  </si>
  <si>
    <t>Mme HILDAGO</t>
  </si>
  <si>
    <t xml:space="preserve">2000 / 2018 </t>
  </si>
  <si>
    <t>encours</t>
  </si>
  <si>
    <t>2013 / 2020</t>
  </si>
  <si>
    <t>M.DELANOË et</t>
  </si>
  <si>
    <t>2000 / 2020 BP</t>
  </si>
  <si>
    <t>évolution</t>
  </si>
  <si>
    <t>2013 / 2019</t>
  </si>
  <si>
    <t>2000 / 2019 BPBS</t>
  </si>
  <si>
    <t>Récapitulatif</t>
  </si>
  <si>
    <t>dont reprise excédents fonct.capitalisés</t>
  </si>
  <si>
    <t>2016 à 2020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</si>
</sst>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\ _F_-;\-* #,##0.0\ _F_-;_-* &quot;-&quot;??\ _F_-;_-@_-"/>
    <numFmt numFmtId="175" formatCode="_-* #,##0\ _F_-;\-* #,##0\ _F_-;_-* &quot;-&quot;??\ _F_-;_-@_-"/>
    <numFmt numFmtId="176" formatCode="_-* #,##0.000\ _F_-;\-* #,##0.000\ _F_-;_-* &quot;-&quot;??\ _F_-;_-@_-"/>
    <numFmt numFmtId="177" formatCode="0.0"/>
    <numFmt numFmtId="178" formatCode="0.000"/>
    <numFmt numFmtId="179" formatCode="0.0000"/>
    <numFmt numFmtId="180" formatCode="_-* #,##0.0000\ _F_-;\-* #,##0.0000\ _F_-;_-* &quot;-&quot;??\ _F_-;_-@_-"/>
    <numFmt numFmtId="181" formatCode="_-* #,##0.000\ _F_-;\-* #,##0.000\ _F_-;_-* &quot;-&quot;???\ _F_-;_-@_-"/>
    <numFmt numFmtId="182" formatCode="_-* #,##0.00000\ _F_-;\-* #,##0.00000\ _F_-;_-* &quot;-&quot;??\ _F_-;_-@_-"/>
    <numFmt numFmtId="183" formatCode="_-* #,##0.000000\ _F_-;\-* #,##0.000000\ _F_-;_-* &quot;-&quot;??\ _F_-;_-@_-"/>
    <numFmt numFmtId="184" formatCode="_-* #,##0.0000\ _F_-;\-* #,##0.0000\ _F_-;_-* &quot;-&quot;????\ _F_-;_-@_-"/>
    <numFmt numFmtId="185" formatCode="_-* #,##0.00\ [$€]_-;\-* #,##0.00\ [$€]_-;_-* &quot;-&quot;??\ [$€]_-;_-@_-"/>
    <numFmt numFmtId="186" formatCode="_-* #,##0.00\ [$€-81D]_-;\-* #,##0.00\ [$€-81D]_-;_-* &quot;-&quot;??\ [$€-81D]_-;_-@_-"/>
    <numFmt numFmtId="187" formatCode="0.0%"/>
    <numFmt numFmtId="188" formatCode="_-* #,##0.00000\ _F_-;\-* #,##0.00000\ _F_-;_-* &quot;-&quot;?????\ _F_-;_-@_-"/>
    <numFmt numFmtId="189" formatCode="_-* #,##0.0\ _F_-;\-* #,##0.0\ _F_-;_-* &quot;-&quot;?\ _F_-;_-@_-"/>
    <numFmt numFmtId="190" formatCode="#,##0.0\ &quot;F&quot;;[Red]\-#,##0.0\ &quot;F&quot;"/>
    <numFmt numFmtId="191" formatCode="_-* #,##0.0\ &quot;F&quot;_-;\-* #,##0.0\ &quot;F&quot;_-;_-* &quot;-&quot;??\ &quot;F&quot;_-;_-@_-"/>
    <numFmt numFmtId="192" formatCode="_-* #,##0\ &quot;F&quot;_-;\-* #,##0\ &quot;F&quot;_-;_-* &quot;-&quot;??\ &quot;F&quot;_-;_-@_-"/>
    <numFmt numFmtId="193" formatCode="0.000000"/>
    <numFmt numFmtId="194" formatCode="_-* #,##0.000000\ _F_-;\-* #,##0.000000\ _F_-;_-* &quot;-&quot;??????\ _F_-;_-@_-"/>
    <numFmt numFmtId="195" formatCode="0.00000"/>
    <numFmt numFmtId="196" formatCode="_-* #,##0.0000000\ _F_-;\-* #,##0.0000000\ _F_-;_-* &quot;-&quot;??\ _F_-;_-@_-"/>
    <numFmt numFmtId="197" formatCode="_-* #,##0.000\ _€_-;\-* #,##0.000\ _€_-;_-* &quot;-&quot;???\ _€_-;_-@_-"/>
    <numFmt numFmtId="198" formatCode="_-* #,##0.0\ _€_-;\-* #,##0.0\ _€_-;_-* &quot;-&quot;?\ _€_-;_-@_-"/>
    <numFmt numFmtId="199" formatCode="[$-40C]dddd\ d\ mmmm\ yyyy"/>
    <numFmt numFmtId="200" formatCode="&quot;Vrai&quot;;&quot;Vrai&quot;;&quot;Faux&quot;"/>
    <numFmt numFmtId="201" formatCode="&quot;Actif&quot;;&quot;Actif&quot;;&quot;Inactif&quot;"/>
    <numFmt numFmtId="202" formatCode="#,##0.0"/>
    <numFmt numFmtId="203" formatCode="#,##0&quot; €&quot;;\-#,##0&quot; €&quot;"/>
    <numFmt numFmtId="204" formatCode="#,##0&quot; €&quot;;[Red]\-#,##0&quot; €&quot;"/>
    <numFmt numFmtId="205" formatCode="#,##0.00&quot; €&quot;;\-#,##0.00&quot; €&quot;"/>
    <numFmt numFmtId="206" formatCode="#,##0.00&quot; €&quot;;[Red]\-#,##0.00&quot; €&quot;"/>
    <numFmt numFmtId="207" formatCode="_-* #,##0&quot; €&quot;_-;\-* #,##0&quot; €&quot;_-;_-* &quot;-&quot;&quot; €&quot;_-;_-@_-"/>
    <numFmt numFmtId="208" formatCode="_-* #,##0_ _€_-;\-* #,##0_ _€_-;_-* &quot;-&quot;_ _€_-;_-@_-"/>
    <numFmt numFmtId="209" formatCode="_-* #,##0.00&quot; €&quot;_-;\-* #,##0.00&quot; €&quot;_-;_-* &quot;-&quot;??&quot; €&quot;_-;_-@_-"/>
    <numFmt numFmtId="210" formatCode="_-* #,##0.00_ _€_-;\-* #,##0.00_ _€_-;_-* &quot;-&quot;??_ _€_-;_-@_-"/>
    <numFmt numFmtId="211" formatCode="_-* #,##0.000\ &quot;F&quot;_-;\-* #,##0.000\ &quot;F&quot;_-;_-* &quot;-&quot;??\ &quot;F&quot;_-;_-@_-"/>
    <numFmt numFmtId="212" formatCode="_-* #,##0.0000\ &quot;F&quot;_-;\-* #,##0.0000\ &quot;F&quot;_-;_-* &quot;-&quot;??\ &quot;F&quot;_-;_-@_-"/>
    <numFmt numFmtId="213" formatCode="#,##0.00\ _€"/>
    <numFmt numFmtId="214" formatCode="#,##0.000\ _€"/>
    <numFmt numFmtId="215" formatCode="#,##0.0000\ _€"/>
    <numFmt numFmtId="216" formatCode="#,##0.00000\ _€"/>
    <numFmt numFmtId="217" formatCode="#,##0.0\ _€"/>
    <numFmt numFmtId="218" formatCode="#,##0\ _€"/>
    <numFmt numFmtId="219" formatCode="_-* #,##0.0\ [$€]_-;\-* #,##0.0\ [$€]_-;_-* &quot;-&quot;??\ [$€]_-;_-@_-"/>
    <numFmt numFmtId="220" formatCode="_-* #,##0\ [$€]_-;\-* #,##0\ [$€]_-;_-* &quot;-&quot;??\ [$€]_-;_-@_-"/>
    <numFmt numFmtId="221" formatCode="00000"/>
    <numFmt numFmtId="222" formatCode="#,##0;[Red]#,##0"/>
    <numFmt numFmtId="223" formatCode="#,##0_ _ _ _ _*"/>
    <numFmt numFmtId="224" formatCode="0.00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10"/>
      <name val="Times New Roman"/>
      <family val="1"/>
    </font>
    <font>
      <sz val="7.5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7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rgb="FFFF0000"/>
      <name val="Times New Roman"/>
      <family val="1"/>
    </font>
    <font>
      <sz val="7.5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7.5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75" fontId="3" fillId="0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5" fontId="3" fillId="0" borderId="11" xfId="0" applyNumberFormat="1" applyFont="1" applyFill="1" applyBorder="1" applyAlignment="1">
      <alignment horizontal="center"/>
    </xf>
    <xf numFmtId="175" fontId="43" fillId="0" borderId="0" xfId="0" applyNumberFormat="1" applyFont="1" applyFill="1" applyBorder="1" applyAlignment="1">
      <alignment horizontal="center"/>
    </xf>
    <xf numFmtId="175" fontId="4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175" fontId="43" fillId="0" borderId="13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175" fontId="43" fillId="0" borderId="1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175" fontId="43" fillId="0" borderId="10" xfId="0" applyNumberFormat="1" applyFont="1" applyFill="1" applyBorder="1" applyAlignment="1">
      <alignment/>
    </xf>
    <xf numFmtId="0" fontId="43" fillId="33" borderId="14" xfId="0" applyFont="1" applyFill="1" applyBorder="1" applyAlignment="1">
      <alignment/>
    </xf>
    <xf numFmtId="17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75" fontId="43" fillId="33" borderId="0" xfId="0" applyNumberFormat="1" applyFont="1" applyFill="1" applyBorder="1" applyAlignment="1">
      <alignment horizontal="center"/>
    </xf>
    <xf numFmtId="175" fontId="43" fillId="33" borderId="10" xfId="0" applyNumberFormat="1" applyFont="1" applyFill="1" applyBorder="1" applyAlignment="1">
      <alignment horizontal="center"/>
    </xf>
    <xf numFmtId="175" fontId="3" fillId="0" borderId="16" xfId="0" applyNumberFormat="1" applyFont="1" applyFill="1" applyBorder="1" applyAlignment="1">
      <alignment horizontal="center"/>
    </xf>
    <xf numFmtId="175" fontId="43" fillId="0" borderId="16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175" fontId="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175" fontId="44" fillId="34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5" fontId="43" fillId="33" borderId="16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5" fontId="43" fillId="35" borderId="16" xfId="0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5" fontId="43" fillId="34" borderId="0" xfId="0" applyNumberFormat="1" applyFont="1" applyFill="1" applyBorder="1" applyAlignment="1">
      <alignment horizontal="center"/>
    </xf>
    <xf numFmtId="175" fontId="43" fillId="0" borderId="15" xfId="0" applyNumberFormat="1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175" fontId="44" fillId="33" borderId="0" xfId="0" applyNumberFormat="1" applyFont="1" applyFill="1" applyBorder="1" applyAlignment="1">
      <alignment horizontal="center"/>
    </xf>
    <xf numFmtId="175" fontId="43" fillId="33" borderId="18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4" fillId="33" borderId="14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175" fontId="43" fillId="34" borderId="11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175" fontId="43" fillId="36" borderId="10" xfId="0" applyNumberFormat="1" applyFont="1" applyFill="1" applyBorder="1" applyAlignment="1">
      <alignment horizontal="center"/>
    </xf>
    <xf numFmtId="175" fontId="4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75" fontId="3" fillId="0" borderId="15" xfId="0" applyNumberFormat="1" applyFont="1" applyFill="1" applyBorder="1" applyAlignment="1">
      <alignment/>
    </xf>
    <xf numFmtId="175" fontId="43" fillId="0" borderId="17" xfId="0" applyNumberFormat="1" applyFont="1" applyFill="1" applyBorder="1" applyAlignment="1">
      <alignment horizontal="center"/>
    </xf>
    <xf numFmtId="175" fontId="43" fillId="34" borderId="17" xfId="0" applyNumberFormat="1" applyFont="1" applyFill="1" applyBorder="1" applyAlignment="1">
      <alignment horizontal="center"/>
    </xf>
    <xf numFmtId="175" fontId="43" fillId="0" borderId="12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/>
    </xf>
    <xf numFmtId="0" fontId="46" fillId="37" borderId="12" xfId="0" applyFont="1" applyFill="1" applyBorder="1" applyAlignment="1">
      <alignment horizontal="center"/>
    </xf>
    <xf numFmtId="0" fontId="46" fillId="37" borderId="18" xfId="0" applyFont="1" applyFill="1" applyBorder="1" applyAlignment="1">
      <alignment horizontal="center"/>
    </xf>
    <xf numFmtId="0" fontId="45" fillId="37" borderId="0" xfId="0" applyFont="1" applyFill="1" applyBorder="1" applyAlignment="1">
      <alignment horizontal="center"/>
    </xf>
    <xf numFmtId="0" fontId="45" fillId="37" borderId="16" xfId="0" applyFont="1" applyFill="1" applyBorder="1" applyAlignment="1">
      <alignment horizontal="center"/>
    </xf>
    <xf numFmtId="175" fontId="3" fillId="0" borderId="14" xfId="0" applyNumberFormat="1" applyFont="1" applyFill="1" applyBorder="1" applyAlignment="1">
      <alignment horizontal="center"/>
    </xf>
    <xf numFmtId="175" fontId="3" fillId="0" borderId="15" xfId="0" applyNumberFormat="1" applyFont="1" applyFill="1" applyBorder="1" applyAlignment="1">
      <alignment horizontal="center"/>
    </xf>
    <xf numFmtId="175" fontId="43" fillId="0" borderId="18" xfId="0" applyNumberFormat="1" applyFont="1" applyFill="1" applyBorder="1" applyAlignment="1">
      <alignment horizontal="center"/>
    </xf>
    <xf numFmtId="175" fontId="43" fillId="0" borderId="19" xfId="0" applyNumberFormat="1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Fill="1" applyBorder="1" applyAlignment="1">
      <alignment/>
    </xf>
    <xf numFmtId="175" fontId="43" fillId="36" borderId="16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74" fontId="43" fillId="0" borderId="16" xfId="0" applyNumberFormat="1" applyFont="1" applyFill="1" applyBorder="1" applyAlignment="1">
      <alignment/>
    </xf>
    <xf numFmtId="175" fontId="43" fillId="0" borderId="16" xfId="0" applyNumberFormat="1" applyFont="1" applyFill="1" applyBorder="1" applyAlignment="1">
      <alignment/>
    </xf>
    <xf numFmtId="0" fontId="43" fillId="0" borderId="16" xfId="0" applyFont="1" applyBorder="1" applyAlignment="1">
      <alignment/>
    </xf>
    <xf numFmtId="0" fontId="43" fillId="0" borderId="11" xfId="0" applyFont="1" applyBorder="1" applyAlignment="1">
      <alignment/>
    </xf>
    <xf numFmtId="175" fontId="3" fillId="0" borderId="0" xfId="0" applyNumberFormat="1" applyFont="1" applyAlignment="1">
      <alignment/>
    </xf>
    <xf numFmtId="0" fontId="43" fillId="0" borderId="10" xfId="0" applyFont="1" applyFill="1" applyBorder="1" applyAlignment="1">
      <alignment horizontal="center"/>
    </xf>
    <xf numFmtId="175" fontId="3" fillId="0" borderId="17" xfId="0" applyNumberFormat="1" applyFont="1" applyFill="1" applyBorder="1" applyAlignment="1">
      <alignment horizontal="center"/>
    </xf>
    <xf numFmtId="0" fontId="43" fillId="0" borderId="12" xfId="0" applyFont="1" applyBorder="1" applyAlignment="1">
      <alignment/>
    </xf>
    <xf numFmtId="175" fontId="43" fillId="0" borderId="13" xfId="0" applyNumberFormat="1" applyFont="1" applyFill="1" applyBorder="1" applyAlignment="1">
      <alignment/>
    </xf>
    <xf numFmtId="175" fontId="43" fillId="0" borderId="20" xfId="0" applyNumberFormat="1" applyFont="1" applyFill="1" applyBorder="1" applyAlignment="1">
      <alignment/>
    </xf>
    <xf numFmtId="175" fontId="43" fillId="36" borderId="14" xfId="0" applyNumberFormat="1" applyFont="1" applyFill="1" applyBorder="1" applyAlignment="1">
      <alignment horizontal="center"/>
    </xf>
    <xf numFmtId="175" fontId="43" fillId="34" borderId="15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175" fontId="43" fillId="34" borderId="19" xfId="0" applyNumberFormat="1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/>
    </xf>
    <xf numFmtId="175" fontId="43" fillId="36" borderId="19" xfId="0" applyNumberFormat="1" applyFont="1" applyFill="1" applyBorder="1" applyAlignment="1">
      <alignment/>
    </xf>
    <xf numFmtId="175" fontId="3" fillId="0" borderId="20" xfId="0" applyNumberFormat="1" applyFont="1" applyFill="1" applyBorder="1" applyAlignment="1">
      <alignment horizontal="center"/>
    </xf>
    <xf numFmtId="175" fontId="43" fillId="34" borderId="16" xfId="0" applyNumberFormat="1" applyFont="1" applyFill="1" applyBorder="1" applyAlignment="1">
      <alignment horizontal="center"/>
    </xf>
    <xf numFmtId="172" fontId="43" fillId="36" borderId="19" xfId="59" applyFont="1" applyFill="1" applyBorder="1" applyAlignment="1">
      <alignment/>
    </xf>
    <xf numFmtId="172" fontId="43" fillId="36" borderId="16" xfId="59" applyFont="1" applyFill="1" applyBorder="1" applyAlignment="1">
      <alignment/>
    </xf>
    <xf numFmtId="172" fontId="43" fillId="34" borderId="16" xfId="59" applyFont="1" applyFill="1" applyBorder="1" applyAlignment="1">
      <alignment horizontal="center"/>
    </xf>
    <xf numFmtId="172" fontId="3" fillId="0" borderId="20" xfId="59" applyFont="1" applyFill="1" applyBorder="1" applyAlignment="1">
      <alignment/>
    </xf>
    <xf numFmtId="175" fontId="43" fillId="0" borderId="14" xfId="0" applyNumberFormat="1" applyFont="1" applyFill="1" applyBorder="1" applyAlignment="1">
      <alignment/>
    </xf>
    <xf numFmtId="0" fontId="43" fillId="34" borderId="12" xfId="0" applyFont="1" applyFill="1" applyBorder="1" applyAlignment="1">
      <alignment horizontal="center"/>
    </xf>
    <xf numFmtId="175" fontId="3" fillId="34" borderId="0" xfId="0" applyNumberFormat="1" applyFont="1" applyFill="1" applyBorder="1" applyAlignment="1">
      <alignment horizontal="center"/>
    </xf>
    <xf numFmtId="175" fontId="3" fillId="34" borderId="15" xfId="0" applyNumberFormat="1" applyFont="1" applyFill="1" applyBorder="1" applyAlignment="1">
      <alignment horizontal="center"/>
    </xf>
    <xf numFmtId="175" fontId="47" fillId="34" borderId="0" xfId="0" applyNumberFormat="1" applyFont="1" applyFill="1" applyBorder="1" applyAlignment="1">
      <alignment horizont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3" xfId="45"/>
    <cellStyle name="Euro 4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2 2 2" xfId="54"/>
    <cellStyle name="Milliers 3" xfId="55"/>
    <cellStyle name="Milliers 3 2" xfId="56"/>
    <cellStyle name="Milliers 4" xfId="57"/>
    <cellStyle name="Milliers 5" xfId="58"/>
    <cellStyle name="Currency" xfId="59"/>
    <cellStyle name="Currency [0]" xfId="60"/>
    <cellStyle name="Neutre" xfId="61"/>
    <cellStyle name="Note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an-Baptiste\AppData\Local\Microsoft\Windows\Temporary%20Internet%20Files\Content.Outlook\IYKTNXZG\VILLES%20IDF%20PROV%202012%20R&#233;cap.2001&#224;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cap.450V.2012.2011.2001   "/>
      <sheetName val="Fonct.Dettes état prépar"/>
      <sheetName val="Récap.450V.2012.2011.2001  Sf"/>
      <sheetName val="Récap.450V.2012.2011.2001 Rg Sf"/>
      <sheetName val="Récap.IDF.2012.2011.2001  "/>
      <sheetName val="Récap.IDF.2012.2011.2001 Sf"/>
      <sheetName val="Récap.IDF.2012.2011.2001 Sf38v"/>
      <sheetName val="Récap.Prov.2012.2011.2001 "/>
      <sheetName val="Récap.Prov.2012.2011.2001 Sf"/>
      <sheetName val="Récap.Prov.2012.2011.2001 Sf74v"/>
      <sheetName val="Récap.112V.2012.2011.2001 Sf"/>
      <sheetName val="Récap.112V.2012.2011.2001 Sf EG"/>
      <sheetName val="Récap.112V.2012.2011.2001 EG Rg"/>
      <sheetName val="Récap.IDF.2011.2010.2001 der"/>
      <sheetName val="Récap.Prov.2011.2010.2001 der"/>
      <sheetName val="Récap.451V.2011.2010.2001 der"/>
      <sheetName val="Récap.451V.2011.2010.2001 drg"/>
      <sheetName val="Récap.451V.2011.2010.2001 rgAlp"/>
      <sheetName val="Récap.Prov.2011.2010.2001 d (2)"/>
      <sheetName val="Récap.IDF.2011.2010.2001"/>
      <sheetName val="Récap.Prov.2011.2010.2001"/>
      <sheetName val="104 V.2011.2010.2001 rang"/>
      <sheetName val="104 V.2011.2010.2001 rang alph"/>
      <sheetName val="104 V.2011.2010.2001 rg alp sf"/>
      <sheetName val="115 V.2011.2010.2001 EG "/>
      <sheetName val="104 V.2011.2010.2001 EG  (2)"/>
      <sheetName val="115 V.2011.2010.2001 RG"/>
      <sheetName val="115 V.2011.2010.2001 Alpha"/>
      <sheetName val="115 V.2011.2010.2001 Alpha Cap"/>
      <sheetName val="TH 2001 Prov Référence "/>
      <sheetName val="TH 2001 IDF Référence  "/>
      <sheetName val="TFB 2001 Prov Référence "/>
      <sheetName val="TFB 2001 IDF Référence  "/>
      <sheetName val="Récap.Prov.2011.2010.2001 EG"/>
      <sheetName val="Récap.IDF.2011.2010.2001 EG"/>
      <sheetName val="Récap.2011.2010.2001 Sf EG"/>
      <sheetName val=" Revenus 2009(2008) PROV-IDF"/>
      <sheetName val=" Revenus 2009(2008) PROV"/>
      <sheetName val=" Revenus 2009(2008) IDF "/>
      <sheetName val="Dpt 13.2012.2011.2001 sF"/>
      <sheetName val="Evry.450V.2012.2011.2001 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6" sqref="H36"/>
    </sheetView>
  </sheetViews>
  <sheetFormatPr defaultColWidth="11.57421875" defaultRowHeight="11.25" customHeight="1"/>
  <cols>
    <col min="1" max="1" width="10.7109375" style="1" customWidth="1"/>
    <col min="2" max="2" width="11.7109375" style="1" customWidth="1"/>
    <col min="3" max="3" width="7.7109375" style="20" customWidth="1"/>
    <col min="4" max="4" width="11.7109375" style="20" customWidth="1"/>
    <col min="5" max="8" width="11.7109375" style="1" customWidth="1"/>
    <col min="9" max="9" width="8.7109375" style="1" customWidth="1"/>
    <col min="10" max="10" width="9.7109375" style="1" customWidth="1"/>
    <col min="11" max="11" width="9.7109375" style="0" customWidth="1"/>
    <col min="12" max="16384" width="11.57421875" style="1" customWidth="1"/>
  </cols>
  <sheetData>
    <row r="1" spans="1:11" ht="11.25" customHeight="1">
      <c r="A1" s="15" t="s">
        <v>0</v>
      </c>
      <c r="B1" s="27"/>
      <c r="C1" s="57"/>
      <c r="D1" s="16"/>
      <c r="E1" s="16" t="s">
        <v>18</v>
      </c>
      <c r="F1" s="50"/>
      <c r="G1" s="18" t="s">
        <v>15</v>
      </c>
      <c r="H1" s="16"/>
      <c r="I1" s="16"/>
      <c r="J1" s="85" t="s">
        <v>19</v>
      </c>
      <c r="K1" s="86" t="s">
        <v>25</v>
      </c>
    </row>
    <row r="2" spans="1:11" ht="11.25" customHeight="1" thickBot="1">
      <c r="A2" s="12"/>
      <c r="B2" s="29"/>
      <c r="C2" s="58">
        <v>75</v>
      </c>
      <c r="D2" s="52"/>
      <c r="E2" s="36"/>
      <c r="F2" s="63"/>
      <c r="G2" s="10"/>
      <c r="H2" s="28"/>
      <c r="I2" s="28"/>
      <c r="J2" s="28" t="s">
        <v>26</v>
      </c>
      <c r="K2" s="54"/>
    </row>
    <row r="3" spans="1:11" ht="11.25" customHeight="1">
      <c r="A3" s="21"/>
      <c r="B3" s="34"/>
      <c r="C3" s="59"/>
      <c r="D3" s="51"/>
      <c r="E3" s="64" t="s">
        <v>12</v>
      </c>
      <c r="F3" s="59" t="s">
        <v>12</v>
      </c>
      <c r="G3" s="36" t="s">
        <v>28</v>
      </c>
      <c r="H3" s="53"/>
      <c r="I3" s="41" t="s">
        <v>13</v>
      </c>
      <c r="J3" s="24" t="s">
        <v>23</v>
      </c>
      <c r="K3" s="9" t="s">
        <v>23</v>
      </c>
    </row>
    <row r="4" spans="1:11" ht="11.25" customHeight="1">
      <c r="A4" s="13"/>
      <c r="B4" s="35" t="s">
        <v>2</v>
      </c>
      <c r="C4" s="60" t="s">
        <v>31</v>
      </c>
      <c r="D4" s="51"/>
      <c r="E4" s="22" t="s">
        <v>4</v>
      </c>
      <c r="F4" s="60" t="s">
        <v>4</v>
      </c>
      <c r="G4" s="36" t="s">
        <v>29</v>
      </c>
      <c r="H4" s="37" t="s">
        <v>6</v>
      </c>
      <c r="I4" s="39" t="s">
        <v>6</v>
      </c>
      <c r="J4" s="24" t="s">
        <v>24</v>
      </c>
      <c r="K4" s="9" t="s">
        <v>24</v>
      </c>
    </row>
    <row r="5" spans="1:11" ht="11.25" customHeight="1">
      <c r="A5" s="12"/>
      <c r="B5" s="29"/>
      <c r="C5" s="60"/>
      <c r="D5" s="51"/>
      <c r="E5" s="42" t="s">
        <v>5</v>
      </c>
      <c r="F5" s="65" t="s">
        <v>5</v>
      </c>
      <c r="G5" s="36" t="s">
        <v>27</v>
      </c>
      <c r="H5" s="37" t="s">
        <v>7</v>
      </c>
      <c r="I5" s="39" t="s">
        <v>7</v>
      </c>
      <c r="J5" s="24" t="s">
        <v>10</v>
      </c>
      <c r="K5" s="9" t="s">
        <v>10</v>
      </c>
    </row>
    <row r="6" spans="1:11" ht="11.25" customHeight="1">
      <c r="A6" s="13"/>
      <c r="B6" s="36"/>
      <c r="C6" s="9"/>
      <c r="D6" s="23"/>
      <c r="E6" s="40" t="s">
        <v>19</v>
      </c>
      <c r="F6" s="66" t="s">
        <v>25</v>
      </c>
      <c r="G6" s="23" t="s">
        <v>30</v>
      </c>
      <c r="H6" s="37" t="s">
        <v>8</v>
      </c>
      <c r="I6" s="39" t="s">
        <v>8</v>
      </c>
      <c r="J6" s="24" t="s">
        <v>21</v>
      </c>
      <c r="K6" s="9" t="s">
        <v>21</v>
      </c>
    </row>
    <row r="7" spans="1:11" ht="11.25" customHeight="1">
      <c r="A7" s="12" t="s">
        <v>1</v>
      </c>
      <c r="B7" s="29"/>
      <c r="C7" s="9"/>
      <c r="D7" s="23"/>
      <c r="E7" s="40" t="s">
        <v>16</v>
      </c>
      <c r="F7" s="66" t="s">
        <v>16</v>
      </c>
      <c r="G7" s="23"/>
      <c r="H7" s="37" t="s">
        <v>9</v>
      </c>
      <c r="I7" s="39" t="s">
        <v>9</v>
      </c>
      <c r="J7" s="24" t="s">
        <v>11</v>
      </c>
      <c r="K7" s="9" t="s">
        <v>11</v>
      </c>
    </row>
    <row r="8" spans="1:11" ht="11.25" customHeight="1" thickBot="1">
      <c r="A8" s="55"/>
      <c r="B8" s="56"/>
      <c r="C8" s="61"/>
      <c r="D8" s="49"/>
      <c r="E8" s="77" t="s">
        <v>17</v>
      </c>
      <c r="F8" s="78" t="s">
        <v>17</v>
      </c>
      <c r="G8" s="79" t="s">
        <v>17</v>
      </c>
      <c r="H8" s="49" t="s">
        <v>17</v>
      </c>
      <c r="I8" s="80" t="s">
        <v>14</v>
      </c>
      <c r="J8" s="46" t="s">
        <v>3</v>
      </c>
      <c r="K8" s="47" t="s">
        <v>3</v>
      </c>
    </row>
    <row r="9" spans="1:11" s="2" customFormat="1" ht="11.25" customHeight="1">
      <c r="A9" s="71">
        <v>2000</v>
      </c>
      <c r="B9" s="72">
        <v>2147857</v>
      </c>
      <c r="C9" s="73" t="s">
        <v>34</v>
      </c>
      <c r="D9" s="74" t="s">
        <v>32</v>
      </c>
      <c r="E9" s="3">
        <v>536802000</v>
      </c>
      <c r="F9" s="4">
        <v>536802000</v>
      </c>
      <c r="G9" s="81"/>
      <c r="H9" s="82">
        <v>1395508000</v>
      </c>
      <c r="I9" s="84">
        <f>ROUND(H9/B9,0)</f>
        <v>650</v>
      </c>
      <c r="J9" s="45">
        <f>ROUND(H9/E9,0)</f>
        <v>3</v>
      </c>
      <c r="K9" s="73">
        <f>ROUND(H9/F9,0)</f>
        <v>3</v>
      </c>
    </row>
    <row r="10" spans="1:11" s="2" customFormat="1" ht="11.25" customHeight="1">
      <c r="A10" s="5"/>
      <c r="B10" s="30"/>
      <c r="C10" s="14"/>
      <c r="D10" s="14"/>
      <c r="E10" s="3"/>
      <c r="F10" s="4"/>
      <c r="G10" s="3"/>
      <c r="H10" s="4"/>
      <c r="I10" s="26"/>
      <c r="J10" s="8"/>
      <c r="K10" s="14"/>
    </row>
    <row r="11" spans="1:11" s="20" customFormat="1" ht="11.25" customHeight="1">
      <c r="A11" s="5">
        <v>2001</v>
      </c>
      <c r="B11" s="30">
        <v>2147857</v>
      </c>
      <c r="C11" s="31" t="s">
        <v>35</v>
      </c>
      <c r="D11" s="66" t="s">
        <v>33</v>
      </c>
      <c r="E11" s="3">
        <v>643639000</v>
      </c>
      <c r="F11" s="4">
        <v>643639000</v>
      </c>
      <c r="G11" s="3">
        <f>H11-H9</f>
        <v>-306101000</v>
      </c>
      <c r="H11" s="4">
        <v>1089407000</v>
      </c>
      <c r="I11" s="26">
        <f>ROUND(H11/B11,0)</f>
        <v>507</v>
      </c>
      <c r="J11" s="8">
        <f aca="true" t="shared" si="0" ref="J11:J23">ROUND(H11/E11,0)</f>
        <v>2</v>
      </c>
      <c r="K11" s="14">
        <f aca="true" t="shared" si="1" ref="K11:K23">ROUND(H11/F11,0)</f>
        <v>2</v>
      </c>
    </row>
    <row r="12" spans="1:11" s="20" customFormat="1" ht="11.25" customHeight="1">
      <c r="A12" s="5">
        <v>2002</v>
      </c>
      <c r="B12" s="30">
        <v>2147757</v>
      </c>
      <c r="C12" s="62"/>
      <c r="D12" s="62"/>
      <c r="E12" s="3">
        <v>502176000</v>
      </c>
      <c r="F12" s="4">
        <v>502176000</v>
      </c>
      <c r="G12" s="3">
        <f aca="true" t="shared" si="2" ref="G12:G23">H12-H11</f>
        <v>88638000</v>
      </c>
      <c r="H12" s="4">
        <v>1178045000</v>
      </c>
      <c r="I12" s="26">
        <v>548</v>
      </c>
      <c r="J12" s="8">
        <f t="shared" si="0"/>
        <v>2</v>
      </c>
      <c r="K12" s="14">
        <f t="shared" si="1"/>
        <v>2</v>
      </c>
    </row>
    <row r="13" spans="1:11" s="20" customFormat="1" ht="11.25" customHeight="1">
      <c r="A13" s="5">
        <v>2003</v>
      </c>
      <c r="B13" s="30">
        <v>2147857</v>
      </c>
      <c r="C13" s="62"/>
      <c r="D13" s="62"/>
      <c r="E13" s="3">
        <v>641200000</v>
      </c>
      <c r="F13" s="4">
        <v>641200000</v>
      </c>
      <c r="G13" s="3">
        <f t="shared" si="2"/>
        <v>-68451000</v>
      </c>
      <c r="H13" s="4">
        <v>1109594000</v>
      </c>
      <c r="I13" s="26">
        <f aca="true" t="shared" si="3" ref="I13:I23">ROUND(H13/B13,0)</f>
        <v>517</v>
      </c>
      <c r="J13" s="8">
        <f t="shared" si="0"/>
        <v>2</v>
      </c>
      <c r="K13" s="14">
        <f t="shared" si="1"/>
        <v>2</v>
      </c>
    </row>
    <row r="14" spans="1:11" s="20" customFormat="1" ht="11.25" customHeight="1">
      <c r="A14" s="5">
        <v>2004</v>
      </c>
      <c r="B14" s="30">
        <v>2147857</v>
      </c>
      <c r="C14" s="62"/>
      <c r="D14" s="62"/>
      <c r="E14" s="3">
        <v>497909000</v>
      </c>
      <c r="F14" s="4">
        <v>497909000</v>
      </c>
      <c r="G14" s="3">
        <f t="shared" si="2"/>
        <v>698000</v>
      </c>
      <c r="H14" s="4">
        <v>1110292000</v>
      </c>
      <c r="I14" s="26">
        <f t="shared" si="3"/>
        <v>517</v>
      </c>
      <c r="J14" s="8">
        <f t="shared" si="0"/>
        <v>2</v>
      </c>
      <c r="K14" s="14">
        <f t="shared" si="1"/>
        <v>2</v>
      </c>
    </row>
    <row r="15" spans="1:11" s="20" customFormat="1" ht="11.25" customHeight="1">
      <c r="A15" s="5">
        <v>2005</v>
      </c>
      <c r="B15" s="30">
        <v>2147857</v>
      </c>
      <c r="C15" s="62"/>
      <c r="D15" s="62"/>
      <c r="E15" s="3">
        <v>572545000</v>
      </c>
      <c r="F15" s="4">
        <v>572545000</v>
      </c>
      <c r="G15" s="3">
        <f t="shared" si="2"/>
        <v>439204000</v>
      </c>
      <c r="H15" s="4">
        <v>1549496000</v>
      </c>
      <c r="I15" s="26">
        <f t="shared" si="3"/>
        <v>721</v>
      </c>
      <c r="J15" s="8">
        <f t="shared" si="0"/>
        <v>3</v>
      </c>
      <c r="K15" s="14">
        <f t="shared" si="1"/>
        <v>3</v>
      </c>
    </row>
    <row r="16" spans="1:11" s="20" customFormat="1" ht="11.25" customHeight="1">
      <c r="A16" s="5">
        <v>2006</v>
      </c>
      <c r="B16" s="30">
        <v>2147857</v>
      </c>
      <c r="C16" s="62"/>
      <c r="D16" s="62"/>
      <c r="E16" s="3">
        <v>495840000</v>
      </c>
      <c r="F16" s="4">
        <v>495840000</v>
      </c>
      <c r="G16" s="3">
        <f t="shared" si="2"/>
        <v>296663000</v>
      </c>
      <c r="H16" s="4">
        <v>1846159000</v>
      </c>
      <c r="I16" s="26">
        <f t="shared" si="3"/>
        <v>860</v>
      </c>
      <c r="J16" s="8">
        <f t="shared" si="0"/>
        <v>4</v>
      </c>
      <c r="K16" s="14">
        <f t="shared" si="1"/>
        <v>4</v>
      </c>
    </row>
    <row r="17" spans="1:11" s="20" customFormat="1" ht="11.25" customHeight="1">
      <c r="A17" s="5">
        <v>2007</v>
      </c>
      <c r="B17" s="30">
        <v>2147857</v>
      </c>
      <c r="C17" s="62"/>
      <c r="D17" s="62"/>
      <c r="E17" s="3">
        <v>631898000</v>
      </c>
      <c r="F17" s="4">
        <v>631898000</v>
      </c>
      <c r="G17" s="3">
        <f t="shared" si="2"/>
        <v>287408000</v>
      </c>
      <c r="H17" s="4">
        <v>2133567000</v>
      </c>
      <c r="I17" s="26">
        <f t="shared" si="3"/>
        <v>993</v>
      </c>
      <c r="J17" s="8">
        <f t="shared" si="0"/>
        <v>3</v>
      </c>
      <c r="K17" s="14">
        <f t="shared" si="1"/>
        <v>3</v>
      </c>
    </row>
    <row r="18" spans="1:11" s="20" customFormat="1" ht="11.25" customHeight="1">
      <c r="A18" s="5">
        <v>2008</v>
      </c>
      <c r="B18" s="30">
        <v>2147857</v>
      </c>
      <c r="C18" s="62"/>
      <c r="D18" s="62"/>
      <c r="E18" s="3">
        <v>290311000</v>
      </c>
      <c r="F18" s="4">
        <v>290311000</v>
      </c>
      <c r="G18" s="3">
        <f t="shared" si="2"/>
        <v>192809000</v>
      </c>
      <c r="H18" s="4">
        <v>2326376000</v>
      </c>
      <c r="I18" s="26">
        <f t="shared" si="3"/>
        <v>1083</v>
      </c>
      <c r="J18" s="8">
        <f t="shared" si="0"/>
        <v>8</v>
      </c>
      <c r="K18" s="14">
        <f t="shared" si="1"/>
        <v>8</v>
      </c>
    </row>
    <row r="19" spans="1:11" s="20" customFormat="1" ht="11.25" customHeight="1">
      <c r="A19" s="5">
        <v>2009</v>
      </c>
      <c r="B19" s="30">
        <v>2203817</v>
      </c>
      <c r="C19" s="62"/>
      <c r="D19" s="62"/>
      <c r="E19" s="3">
        <v>432474000</v>
      </c>
      <c r="F19" s="4">
        <v>432474000</v>
      </c>
      <c r="G19" s="3">
        <f t="shared" si="2"/>
        <v>302404000</v>
      </c>
      <c r="H19" s="4">
        <v>2628780000</v>
      </c>
      <c r="I19" s="26">
        <f t="shared" si="3"/>
        <v>1193</v>
      </c>
      <c r="J19" s="8">
        <f t="shared" si="0"/>
        <v>6</v>
      </c>
      <c r="K19" s="14">
        <f t="shared" si="1"/>
        <v>6</v>
      </c>
    </row>
    <row r="20" spans="1:11" s="20" customFormat="1" ht="11.25" customHeight="1">
      <c r="A20" s="5">
        <v>2010</v>
      </c>
      <c r="B20" s="30">
        <v>2215197</v>
      </c>
      <c r="C20" s="62"/>
      <c r="D20" s="62"/>
      <c r="E20" s="3">
        <v>735640000</v>
      </c>
      <c r="F20" s="4">
        <v>735640000</v>
      </c>
      <c r="G20" s="3">
        <f t="shared" si="2"/>
        <v>218959000</v>
      </c>
      <c r="H20" s="4">
        <v>2847739000</v>
      </c>
      <c r="I20" s="26">
        <f t="shared" si="3"/>
        <v>1286</v>
      </c>
      <c r="J20" s="8">
        <f t="shared" si="0"/>
        <v>4</v>
      </c>
      <c r="K20" s="14">
        <f t="shared" si="1"/>
        <v>4</v>
      </c>
    </row>
    <row r="21" spans="1:11" s="2" customFormat="1" ht="11.25" customHeight="1">
      <c r="A21" s="5">
        <v>2011</v>
      </c>
      <c r="B21" s="30">
        <v>2233818</v>
      </c>
      <c r="C21" s="7"/>
      <c r="D21" s="7"/>
      <c r="E21" s="3">
        <v>796590166</v>
      </c>
      <c r="F21" s="4">
        <v>796590166</v>
      </c>
      <c r="G21" s="3">
        <f t="shared" si="2"/>
        <v>125317000</v>
      </c>
      <c r="H21" s="4">
        <v>2973056000</v>
      </c>
      <c r="I21" s="26">
        <f t="shared" si="3"/>
        <v>1331</v>
      </c>
      <c r="J21" s="8">
        <f t="shared" si="0"/>
        <v>4</v>
      </c>
      <c r="K21" s="14">
        <f t="shared" si="1"/>
        <v>4</v>
      </c>
    </row>
    <row r="22" spans="1:11" s="2" customFormat="1" ht="11.25" customHeight="1">
      <c r="A22" s="5">
        <v>2012</v>
      </c>
      <c r="B22" s="30">
        <v>2257981</v>
      </c>
      <c r="C22" s="7"/>
      <c r="D22" s="7"/>
      <c r="E22" s="3">
        <v>701940671</v>
      </c>
      <c r="F22" s="4">
        <v>701940671</v>
      </c>
      <c r="G22" s="3">
        <f t="shared" si="2"/>
        <v>286971000</v>
      </c>
      <c r="H22" s="4">
        <v>3260027000</v>
      </c>
      <c r="I22" s="26">
        <f t="shared" si="3"/>
        <v>1444</v>
      </c>
      <c r="J22" s="8">
        <f t="shared" si="0"/>
        <v>5</v>
      </c>
      <c r="K22" s="14">
        <f t="shared" si="1"/>
        <v>5</v>
      </c>
    </row>
    <row r="23" spans="1:11" s="2" customFormat="1" ht="11.25" customHeight="1">
      <c r="A23" s="5">
        <v>2013</v>
      </c>
      <c r="B23" s="30">
        <v>2268265</v>
      </c>
      <c r="C23" s="7" t="s">
        <v>34</v>
      </c>
      <c r="D23" s="66" t="s">
        <v>33</v>
      </c>
      <c r="E23" s="3">
        <v>481991203</v>
      </c>
      <c r="F23" s="4">
        <v>481991203</v>
      </c>
      <c r="G23" s="3">
        <f t="shared" si="2"/>
        <v>451384000</v>
      </c>
      <c r="H23" s="4">
        <v>3711411000</v>
      </c>
      <c r="I23" s="26">
        <f t="shared" si="3"/>
        <v>1636</v>
      </c>
      <c r="J23" s="8">
        <f t="shared" si="0"/>
        <v>8</v>
      </c>
      <c r="K23" s="14">
        <f t="shared" si="1"/>
        <v>8</v>
      </c>
    </row>
    <row r="24" spans="1:11" s="2" customFormat="1" ht="11.25" customHeight="1">
      <c r="A24" s="33"/>
      <c r="B24" s="30"/>
      <c r="C24" s="7"/>
      <c r="D24" s="7"/>
      <c r="E24" s="3"/>
      <c r="F24" s="4"/>
      <c r="G24" s="3"/>
      <c r="H24" s="4"/>
      <c r="I24" s="25"/>
      <c r="J24" s="8"/>
      <c r="K24" s="6"/>
    </row>
    <row r="25" spans="1:11" s="2" customFormat="1" ht="11.25" customHeight="1">
      <c r="A25" s="5">
        <v>2014</v>
      </c>
      <c r="B25" s="30">
        <v>2274880</v>
      </c>
      <c r="C25" s="7" t="s">
        <v>35</v>
      </c>
      <c r="D25" s="66" t="s">
        <v>38</v>
      </c>
      <c r="E25" s="3">
        <v>457277469</v>
      </c>
      <c r="F25" s="4">
        <v>457277469</v>
      </c>
      <c r="G25" s="3">
        <f>H25-H23</f>
        <v>467744000</v>
      </c>
      <c r="H25" s="4">
        <v>4179155000</v>
      </c>
      <c r="I25" s="26">
        <f aca="true" t="shared" si="4" ref="I25:I30">ROUND(H25/B25,0)</f>
        <v>1837</v>
      </c>
      <c r="J25" s="8">
        <f aca="true" t="shared" si="5" ref="J25:J30">ROUND(H25/E25,0)</f>
        <v>9</v>
      </c>
      <c r="K25" s="14">
        <f aca="true" t="shared" si="6" ref="K25:K30">ROUND(H25/F25,0)</f>
        <v>9</v>
      </c>
    </row>
    <row r="26" spans="1:11" s="2" customFormat="1" ht="11.25" customHeight="1">
      <c r="A26" s="5">
        <v>2015</v>
      </c>
      <c r="B26" s="30">
        <v>2265886</v>
      </c>
      <c r="C26" s="14"/>
      <c r="D26" s="14"/>
      <c r="E26" s="3">
        <v>247212724</v>
      </c>
      <c r="F26" s="4">
        <v>247212724</v>
      </c>
      <c r="G26" s="3">
        <f>H26-H25</f>
        <v>485620000</v>
      </c>
      <c r="H26" s="4">
        <v>4664775000</v>
      </c>
      <c r="I26" s="26">
        <f t="shared" si="4"/>
        <v>2059</v>
      </c>
      <c r="J26" s="8">
        <f t="shared" si="5"/>
        <v>19</v>
      </c>
      <c r="K26" s="14">
        <f t="shared" si="6"/>
        <v>19</v>
      </c>
    </row>
    <row r="27" spans="1:11" s="2" customFormat="1" ht="11.25" customHeight="1">
      <c r="A27" s="5">
        <v>2016</v>
      </c>
      <c r="B27" s="30">
        <v>2254262</v>
      </c>
      <c r="C27" s="7"/>
      <c r="D27" s="7"/>
      <c r="E27" s="3">
        <v>121411135</v>
      </c>
      <c r="F27" s="4">
        <v>475429269</v>
      </c>
      <c r="G27" s="3">
        <f>H27-H26</f>
        <v>873295000</v>
      </c>
      <c r="H27" s="4">
        <v>5538070000</v>
      </c>
      <c r="I27" s="26">
        <f t="shared" si="4"/>
        <v>2457</v>
      </c>
      <c r="J27" s="8">
        <f t="shared" si="5"/>
        <v>46</v>
      </c>
      <c r="K27" s="14">
        <f t="shared" si="6"/>
        <v>12</v>
      </c>
    </row>
    <row r="28" spans="1:11" s="2" customFormat="1" ht="11.25" customHeight="1">
      <c r="A28" s="5">
        <v>2017</v>
      </c>
      <c r="B28" s="30">
        <v>2243739</v>
      </c>
      <c r="C28" s="7"/>
      <c r="D28" s="14"/>
      <c r="E28" s="3">
        <v>204790306</v>
      </c>
      <c r="F28" s="4">
        <v>477872063</v>
      </c>
      <c r="G28" s="3">
        <f>H28-H27</f>
        <v>823703000</v>
      </c>
      <c r="H28" s="4">
        <v>6361773000</v>
      </c>
      <c r="I28" s="26">
        <f t="shared" si="4"/>
        <v>2835</v>
      </c>
      <c r="J28" s="8">
        <f t="shared" si="5"/>
        <v>31</v>
      </c>
      <c r="K28" s="14">
        <f t="shared" si="6"/>
        <v>13</v>
      </c>
    </row>
    <row r="29" spans="1:11" s="2" customFormat="1" ht="11.25" customHeight="1">
      <c r="A29" s="5">
        <v>2018</v>
      </c>
      <c r="B29" s="30">
        <v>2228409</v>
      </c>
      <c r="C29" s="7" t="s">
        <v>40</v>
      </c>
      <c r="D29" s="66" t="s">
        <v>38</v>
      </c>
      <c r="E29" s="3">
        <v>470953594</v>
      </c>
      <c r="F29" s="4">
        <v>692426943</v>
      </c>
      <c r="G29" s="3">
        <f>H29-H28</f>
        <v>410946000</v>
      </c>
      <c r="H29" s="4">
        <v>6772719000</v>
      </c>
      <c r="I29" s="26">
        <f t="shared" si="4"/>
        <v>3039</v>
      </c>
      <c r="J29" s="8">
        <f t="shared" si="5"/>
        <v>14</v>
      </c>
      <c r="K29" s="14">
        <f t="shared" si="6"/>
        <v>10</v>
      </c>
    </row>
    <row r="30" spans="1:11" s="2" customFormat="1" ht="11.25" customHeight="1">
      <c r="A30" s="69" t="s">
        <v>20</v>
      </c>
      <c r="B30" s="30">
        <v>2210875</v>
      </c>
      <c r="C30" s="7"/>
      <c r="D30" s="7"/>
      <c r="E30" s="3">
        <v>337938432</v>
      </c>
      <c r="F30" s="4">
        <v>490258909</v>
      </c>
      <c r="G30" s="3">
        <f>H30-H29</f>
        <v>101192364</v>
      </c>
      <c r="H30" s="44">
        <v>6873911364</v>
      </c>
      <c r="I30" s="26">
        <f t="shared" si="4"/>
        <v>3109</v>
      </c>
      <c r="J30" s="8">
        <f t="shared" si="5"/>
        <v>20</v>
      </c>
      <c r="K30" s="14">
        <f t="shared" si="6"/>
        <v>14</v>
      </c>
    </row>
    <row r="31" spans="1:11" s="2" customFormat="1" ht="11.25" customHeight="1">
      <c r="A31" s="32"/>
      <c r="B31" s="38"/>
      <c r="C31" s="7"/>
      <c r="D31" s="7"/>
      <c r="E31" s="3"/>
      <c r="F31" s="4"/>
      <c r="G31" s="3"/>
      <c r="H31" s="4"/>
      <c r="I31" s="25"/>
      <c r="J31" s="8"/>
      <c r="K31" s="6"/>
    </row>
    <row r="32" spans="1:11" s="2" customFormat="1" ht="11.25" customHeight="1">
      <c r="A32" s="69" t="s">
        <v>22</v>
      </c>
      <c r="B32" s="30">
        <v>2204775</v>
      </c>
      <c r="C32" s="7" t="s">
        <v>40</v>
      </c>
      <c r="D32" s="66" t="s">
        <v>38</v>
      </c>
      <c r="E32" s="3">
        <v>582174296</v>
      </c>
      <c r="F32" s="4">
        <v>712174296</v>
      </c>
      <c r="G32" s="3">
        <f>H32-H30</f>
        <v>542049343</v>
      </c>
      <c r="H32" s="4">
        <v>7415960707</v>
      </c>
      <c r="I32" s="26">
        <f>ROUND(H32/B32,0)</f>
        <v>3364</v>
      </c>
      <c r="J32" s="8">
        <f>ROUND(H32/E32,0)</f>
        <v>13</v>
      </c>
      <c r="K32" s="14">
        <f>ROUND(H32/F32,0)</f>
        <v>10</v>
      </c>
    </row>
    <row r="33" spans="1:11" s="2" customFormat="1" ht="11.25" customHeight="1" thickBot="1">
      <c r="A33" s="17"/>
      <c r="B33" s="30"/>
      <c r="C33" s="7"/>
      <c r="D33" s="7"/>
      <c r="E33" s="3"/>
      <c r="F33" s="4"/>
      <c r="G33" s="3"/>
      <c r="H33" s="4"/>
      <c r="I33" s="26"/>
      <c r="J33" s="8"/>
      <c r="K33" s="14"/>
    </row>
    <row r="34" spans="1:11" s="2" customFormat="1" ht="11.25" customHeight="1">
      <c r="A34" s="127"/>
      <c r="B34" s="72"/>
      <c r="C34" s="82"/>
      <c r="D34" s="82"/>
      <c r="E34" s="130"/>
      <c r="F34" s="130" t="s">
        <v>48</v>
      </c>
      <c r="G34" s="130"/>
      <c r="H34" s="82"/>
      <c r="I34" s="45"/>
      <c r="J34" s="45"/>
      <c r="K34" s="73"/>
    </row>
    <row r="35" spans="1:11" s="2" customFormat="1" ht="11.25" customHeight="1">
      <c r="A35" s="17"/>
      <c r="B35" s="30"/>
      <c r="C35" s="4"/>
      <c r="D35" s="4"/>
      <c r="E35" s="4"/>
      <c r="F35" s="129" t="s">
        <v>49</v>
      </c>
      <c r="G35" s="4"/>
      <c r="H35" s="4"/>
      <c r="I35" s="8"/>
      <c r="J35" s="8"/>
      <c r="K35" s="14"/>
    </row>
    <row r="36" spans="1:11" s="2" customFormat="1" ht="11.25" customHeight="1">
      <c r="A36" s="17"/>
      <c r="B36" s="30"/>
      <c r="C36" s="4"/>
      <c r="D36" s="4"/>
      <c r="E36" s="4"/>
      <c r="F36" s="131">
        <v>1130893717</v>
      </c>
      <c r="G36" s="4"/>
      <c r="H36" s="4"/>
      <c r="I36" s="8"/>
      <c r="J36" s="8"/>
      <c r="K36" s="14"/>
    </row>
    <row r="37" spans="1:11" s="2" customFormat="1" ht="11.25" customHeight="1">
      <c r="A37" s="17"/>
      <c r="B37" s="30"/>
      <c r="C37" s="4"/>
      <c r="D37" s="4"/>
      <c r="E37" s="4"/>
      <c r="F37" s="4"/>
      <c r="G37" s="4"/>
      <c r="H37" s="4"/>
      <c r="I37" s="8"/>
      <c r="J37" s="8"/>
      <c r="K37" s="14"/>
    </row>
    <row r="38" spans="1:11" s="2" customFormat="1" ht="11.25" customHeight="1">
      <c r="A38" s="17"/>
      <c r="B38" s="30"/>
      <c r="C38" s="4"/>
      <c r="D38" s="4"/>
      <c r="E38" s="4"/>
      <c r="F38" s="4"/>
      <c r="G38" s="4"/>
      <c r="H38" s="4"/>
      <c r="I38" s="8"/>
      <c r="J38" s="8"/>
      <c r="K38" s="14"/>
    </row>
    <row r="39" spans="1:11" s="2" customFormat="1" ht="11.25" customHeight="1" thickBot="1">
      <c r="A39" s="75"/>
      <c r="B39" s="76"/>
      <c r="C39" s="19"/>
      <c r="D39" s="19"/>
      <c r="E39" s="19"/>
      <c r="F39" s="19"/>
      <c r="G39" s="19"/>
      <c r="H39" s="19"/>
      <c r="I39" s="11"/>
      <c r="J39" s="11"/>
      <c r="K39" s="83"/>
    </row>
    <row r="40" spans="1:11" s="2" customFormat="1" ht="11.25" customHeight="1">
      <c r="A40" s="17"/>
      <c r="B40" s="30"/>
      <c r="C40" s="4"/>
      <c r="D40" s="4"/>
      <c r="E40" s="4"/>
      <c r="F40" s="4"/>
      <c r="G40" s="4"/>
      <c r="H40" s="4"/>
      <c r="I40" s="8"/>
      <c r="J40" s="8"/>
      <c r="K40" s="14"/>
    </row>
    <row r="41" spans="1:11" ht="11.25" customHeight="1" thickBot="1">
      <c r="A41" s="128" t="s">
        <v>47</v>
      </c>
      <c r="B41" s="96"/>
      <c r="C41" s="19"/>
      <c r="D41" s="19"/>
      <c r="E41" s="95"/>
      <c r="F41" s="95"/>
      <c r="G41" s="95"/>
      <c r="H41" s="95"/>
      <c r="I41" s="95"/>
      <c r="J41" s="95"/>
      <c r="K41" s="97"/>
    </row>
    <row r="42" spans="1:11" s="20" customFormat="1" ht="11.25" customHeight="1">
      <c r="A42" s="5">
        <v>2000</v>
      </c>
      <c r="B42" s="30">
        <v>2147857</v>
      </c>
      <c r="C42" s="8" t="s">
        <v>34</v>
      </c>
      <c r="D42" s="122" t="s">
        <v>32</v>
      </c>
      <c r="E42" s="3">
        <v>536802000</v>
      </c>
      <c r="F42" s="4">
        <v>536802000</v>
      </c>
      <c r="G42" s="3"/>
      <c r="H42" s="4">
        <v>1395508000</v>
      </c>
      <c r="I42" s="26">
        <f>ROUND(H42/B42,0)</f>
        <v>650</v>
      </c>
      <c r="J42" s="8">
        <f>ROUND(H42/E42,0)</f>
        <v>3</v>
      </c>
      <c r="K42" s="14">
        <f>ROUND(H42/F42,0)</f>
        <v>3</v>
      </c>
    </row>
    <row r="43" spans="1:11" s="20" customFormat="1" ht="11.25" customHeight="1">
      <c r="A43" s="5"/>
      <c r="B43" s="30"/>
      <c r="C43" s="8"/>
      <c r="D43" s="26"/>
      <c r="E43" s="4"/>
      <c r="F43" s="4"/>
      <c r="G43" s="3"/>
      <c r="H43" s="4"/>
      <c r="I43" s="26"/>
      <c r="J43" s="8"/>
      <c r="K43" s="14"/>
    </row>
    <row r="44" spans="1:11" s="20" customFormat="1" ht="11.25" customHeight="1">
      <c r="A44" s="106"/>
      <c r="B44" s="2"/>
      <c r="C44" s="4"/>
      <c r="D44" s="25"/>
      <c r="E44" s="2"/>
      <c r="F44" s="2"/>
      <c r="G44" s="43"/>
      <c r="H44" s="6"/>
      <c r="I44" s="98"/>
      <c r="J44" s="2"/>
      <c r="K44" s="92"/>
    </row>
    <row r="45" spans="1:11" s="20" customFormat="1" ht="11.25" customHeight="1" thickBot="1">
      <c r="A45" s="106"/>
      <c r="B45" s="2"/>
      <c r="C45" s="4"/>
      <c r="D45" s="121"/>
      <c r="E45" s="2"/>
      <c r="F45" s="2"/>
      <c r="G45" s="43"/>
      <c r="H45" s="6"/>
      <c r="I45" s="98"/>
      <c r="J45" s="2"/>
      <c r="K45" s="92"/>
    </row>
    <row r="46" spans="1:11" s="2" customFormat="1" ht="11.25" customHeight="1">
      <c r="A46" s="71">
        <v>2013</v>
      </c>
      <c r="B46" s="72">
        <v>2268265</v>
      </c>
      <c r="C46" s="107" t="s">
        <v>34</v>
      </c>
      <c r="D46" s="74" t="s">
        <v>33</v>
      </c>
      <c r="E46" s="81">
        <v>481991203</v>
      </c>
      <c r="F46" s="82">
        <v>481991203</v>
      </c>
      <c r="G46" s="81">
        <f>H46-H42</f>
        <v>2315903000</v>
      </c>
      <c r="H46" s="82">
        <v>3711411000</v>
      </c>
      <c r="I46" s="84">
        <f>ROUND(H46/B46,0)</f>
        <v>1636</v>
      </c>
      <c r="J46" s="45">
        <f>ROUND(H46/E46,0)</f>
        <v>8</v>
      </c>
      <c r="K46" s="73">
        <f>ROUND(H46/F46,0)</f>
        <v>8</v>
      </c>
    </row>
    <row r="47" spans="1:11" s="20" customFormat="1" ht="11.25" customHeight="1">
      <c r="A47" s="106" t="s">
        <v>44</v>
      </c>
      <c r="B47" s="2"/>
      <c r="C47" s="4"/>
      <c r="D47" s="25"/>
      <c r="E47" s="2"/>
      <c r="F47" s="2"/>
      <c r="G47" s="43"/>
      <c r="H47" s="2"/>
      <c r="I47" s="98"/>
      <c r="J47" s="2"/>
      <c r="K47" s="92"/>
    </row>
    <row r="48" spans="1:11" ht="11.25" customHeight="1">
      <c r="A48" s="67" t="s">
        <v>36</v>
      </c>
      <c r="B48" s="48">
        <f>ROUND(B46*100/B42-100,1)</f>
        <v>5.6</v>
      </c>
      <c r="C48" s="4"/>
      <c r="D48" s="26"/>
      <c r="E48" s="48">
        <f>ROUND(E46*100/E42-100,1)</f>
        <v>-10.2</v>
      </c>
      <c r="F48" s="48">
        <f>ROUND(F46*100/F42-100,1)</f>
        <v>-10.2</v>
      </c>
      <c r="G48" s="93"/>
      <c r="H48" s="48">
        <f>ROUND(H46*100/H42-100,1)</f>
        <v>166</v>
      </c>
      <c r="I48" s="101">
        <f>ROUND(I46*100/I42-100,1)</f>
        <v>151.7</v>
      </c>
      <c r="J48" s="90"/>
      <c r="K48" s="91"/>
    </row>
    <row r="49" spans="1:11" ht="11.25" customHeight="1" thickBot="1">
      <c r="A49" s="108"/>
      <c r="B49" s="109"/>
      <c r="C49" s="96"/>
      <c r="D49" s="100"/>
      <c r="E49" s="109"/>
      <c r="F49" s="109"/>
      <c r="G49" s="94"/>
      <c r="H49" s="109"/>
      <c r="I49" s="110"/>
      <c r="J49" s="95"/>
      <c r="K49" s="97"/>
    </row>
    <row r="50" spans="1:11" s="2" customFormat="1" ht="11.25" customHeight="1">
      <c r="A50" s="71">
        <v>2018</v>
      </c>
      <c r="B50" s="72">
        <v>2228409</v>
      </c>
      <c r="C50" s="107" t="s">
        <v>40</v>
      </c>
      <c r="D50" s="74" t="s">
        <v>38</v>
      </c>
      <c r="E50" s="81">
        <v>470953594</v>
      </c>
      <c r="F50" s="82">
        <v>692426943</v>
      </c>
      <c r="G50" s="81">
        <f>H50-H46</f>
        <v>3061308000</v>
      </c>
      <c r="H50" s="82">
        <v>6772719000</v>
      </c>
      <c r="I50" s="84">
        <f>ROUND(H50/B50,0)</f>
        <v>3039</v>
      </c>
      <c r="J50" s="45">
        <f>ROUND(H50/E50,0)</f>
        <v>14</v>
      </c>
      <c r="K50" s="73">
        <f>ROUND(H50/F50,0)</f>
        <v>10</v>
      </c>
    </row>
    <row r="51" spans="1:11" ht="11.25" customHeight="1">
      <c r="A51" s="106" t="s">
        <v>44</v>
      </c>
      <c r="B51" s="70"/>
      <c r="C51" s="2"/>
      <c r="D51" s="98"/>
      <c r="E51" s="70"/>
      <c r="F51" s="70"/>
      <c r="G51" s="93"/>
      <c r="H51" s="70"/>
      <c r="I51" s="102"/>
      <c r="J51" s="90"/>
      <c r="K51" s="91"/>
    </row>
    <row r="52" spans="1:11" ht="11.25" customHeight="1">
      <c r="A52" s="67" t="s">
        <v>37</v>
      </c>
      <c r="B52" s="48">
        <f>ROUND(B50*100/B46-100,1)</f>
        <v>-1.8</v>
      </c>
      <c r="C52" s="2"/>
      <c r="D52" s="102"/>
      <c r="E52" s="48">
        <f>ROUND(E50*100/E46-100,1)</f>
        <v>-2.3</v>
      </c>
      <c r="F52" s="48">
        <f>ROUND(F50*100/F46-100,1)</f>
        <v>43.7</v>
      </c>
      <c r="G52" s="93"/>
      <c r="H52" s="48">
        <f>ROUND(H50*100/H46-100,1)</f>
        <v>82.5</v>
      </c>
      <c r="I52" s="101">
        <f>ROUND(I50*100/I46-100,1)</f>
        <v>85.8</v>
      </c>
      <c r="J52" s="90"/>
      <c r="K52" s="91"/>
    </row>
    <row r="53" spans="1:11" ht="11.25" customHeight="1" thickBot="1">
      <c r="A53" s="94"/>
      <c r="B53" s="109"/>
      <c r="C53" s="96"/>
      <c r="D53" s="100"/>
      <c r="E53" s="109"/>
      <c r="F53" s="109"/>
      <c r="G53" s="94"/>
      <c r="H53" s="109"/>
      <c r="I53" s="110"/>
      <c r="J53" s="95"/>
      <c r="K53" s="97"/>
    </row>
    <row r="54" spans="1:11" s="2" customFormat="1" ht="11.25" customHeight="1">
      <c r="A54" s="111" t="s">
        <v>20</v>
      </c>
      <c r="B54" s="72">
        <v>2210875</v>
      </c>
      <c r="C54" s="107" t="s">
        <v>40</v>
      </c>
      <c r="D54" s="74" t="s">
        <v>38</v>
      </c>
      <c r="E54" s="81">
        <v>337938432</v>
      </c>
      <c r="F54" s="82">
        <v>490258909</v>
      </c>
      <c r="G54" s="81">
        <f>H54-H50</f>
        <v>101192364</v>
      </c>
      <c r="H54" s="112">
        <v>6873911364</v>
      </c>
      <c r="I54" s="84">
        <f>ROUND(H54/B54,0)</f>
        <v>3109</v>
      </c>
      <c r="J54" s="45">
        <f>ROUND(H54/E54,0)</f>
        <v>20</v>
      </c>
      <c r="K54" s="73">
        <f>ROUND(H54/F54,0)</f>
        <v>14</v>
      </c>
    </row>
    <row r="55" spans="1:11" ht="11.25" customHeight="1">
      <c r="A55" s="106" t="s">
        <v>44</v>
      </c>
      <c r="B55" s="70"/>
      <c r="C55" s="2"/>
      <c r="D55" s="98"/>
      <c r="E55" s="70"/>
      <c r="F55" s="70"/>
      <c r="G55" s="93"/>
      <c r="H55" s="70"/>
      <c r="I55" s="102"/>
      <c r="J55" s="90"/>
      <c r="K55" s="91"/>
    </row>
    <row r="56" spans="1:11" ht="11.25" customHeight="1">
      <c r="A56" s="119" t="s">
        <v>45</v>
      </c>
      <c r="B56" s="48">
        <f>ROUND(B54*100/B46-100,1)</f>
        <v>-2.5</v>
      </c>
      <c r="C56" s="2"/>
      <c r="D56" s="98"/>
      <c r="E56" s="48">
        <f>ROUND(E54*100/E46-100,1)</f>
        <v>-29.9</v>
      </c>
      <c r="F56" s="48">
        <f>ROUND(F54*100/F46-100,1)</f>
        <v>1.7</v>
      </c>
      <c r="G56" s="93"/>
      <c r="H56" s="48">
        <f>ROUND(H54*100/H46-100,1)</f>
        <v>85.2</v>
      </c>
      <c r="I56" s="101">
        <f>ROUND(I54*100/I46-100,1)</f>
        <v>90</v>
      </c>
      <c r="J56" s="90"/>
      <c r="K56" s="91"/>
    </row>
    <row r="57" spans="1:11" ht="11.25" customHeight="1" thickBot="1">
      <c r="A57" s="113"/>
      <c r="B57" s="109"/>
      <c r="C57" s="96"/>
      <c r="D57" s="100"/>
      <c r="E57" s="109"/>
      <c r="F57" s="109"/>
      <c r="G57" s="94"/>
      <c r="H57" s="109"/>
      <c r="I57" s="110"/>
      <c r="J57" s="95"/>
      <c r="K57" s="97"/>
    </row>
    <row r="58" spans="1:11" s="2" customFormat="1" ht="11.25" customHeight="1">
      <c r="A58" s="111" t="s">
        <v>22</v>
      </c>
      <c r="B58" s="72">
        <v>2204775</v>
      </c>
      <c r="C58" s="82" t="s">
        <v>40</v>
      </c>
      <c r="D58" s="118" t="s">
        <v>38</v>
      </c>
      <c r="E58" s="81">
        <v>582174296</v>
      </c>
      <c r="F58" s="82">
        <v>712174296</v>
      </c>
      <c r="G58" s="81">
        <f>H58-H54</f>
        <v>542049343</v>
      </c>
      <c r="H58" s="82">
        <v>7415960707</v>
      </c>
      <c r="I58" s="84">
        <f>ROUND(H58/B58,0)</f>
        <v>3364</v>
      </c>
      <c r="J58" s="45">
        <f>ROUND(H58/E58,0)</f>
        <v>13</v>
      </c>
      <c r="K58" s="73">
        <f>ROUND(H58/F58,0)</f>
        <v>10</v>
      </c>
    </row>
    <row r="59" spans="1:11" ht="11.25" customHeight="1">
      <c r="A59" s="106" t="s">
        <v>44</v>
      </c>
      <c r="B59" s="70"/>
      <c r="C59" s="2"/>
      <c r="D59" s="98"/>
      <c r="E59" s="70"/>
      <c r="F59" s="70"/>
      <c r="G59" s="93"/>
      <c r="H59" s="70"/>
      <c r="I59" s="102"/>
      <c r="J59" s="90"/>
      <c r="K59" s="91"/>
    </row>
    <row r="60" spans="1:11" ht="11.25" customHeight="1">
      <c r="A60" s="119" t="s">
        <v>41</v>
      </c>
      <c r="B60" s="48">
        <f>ROUND(B58*100/B46-100,1)</f>
        <v>-2.8</v>
      </c>
      <c r="C60" s="4"/>
      <c r="D60" s="102"/>
      <c r="E60" s="48">
        <f>ROUND(E58*100/E46-100,1)</f>
        <v>20.8</v>
      </c>
      <c r="F60" s="48">
        <f>ROUND(F58*100/F46-100,1)</f>
        <v>47.8</v>
      </c>
      <c r="G60" s="93"/>
      <c r="H60" s="48">
        <f>ROUND(H58*100/H46-100,1)</f>
        <v>99.8</v>
      </c>
      <c r="I60" s="101">
        <f>ROUND(I58*100/I46-100,1)</f>
        <v>105.6</v>
      </c>
      <c r="J60" s="90"/>
      <c r="K60" s="91"/>
    </row>
    <row r="61" spans="1:11" ht="11.25" customHeight="1" thickBot="1">
      <c r="A61" s="67"/>
      <c r="B61" s="68"/>
      <c r="C61" s="2"/>
      <c r="D61" s="98"/>
      <c r="E61" s="68"/>
      <c r="F61" s="68"/>
      <c r="G61" s="93"/>
      <c r="H61" s="68"/>
      <c r="I61" s="115"/>
      <c r="J61" s="90"/>
      <c r="K61" s="91"/>
    </row>
    <row r="62" spans="1:11" ht="11.25" customHeight="1">
      <c r="A62" s="116"/>
      <c r="B62" s="117"/>
      <c r="C62" s="87"/>
      <c r="D62" s="87"/>
      <c r="E62" s="117"/>
      <c r="F62" s="117"/>
      <c r="G62" s="88"/>
      <c r="H62" s="117"/>
      <c r="I62" s="117"/>
      <c r="J62" s="88"/>
      <c r="K62" s="89"/>
    </row>
    <row r="63" spans="1:11" ht="11.25" customHeight="1" thickBot="1">
      <c r="A63" s="113"/>
      <c r="B63" s="114"/>
      <c r="C63" s="96"/>
      <c r="D63" s="96"/>
      <c r="E63" s="114"/>
      <c r="F63" s="114"/>
      <c r="G63" s="95"/>
      <c r="H63" s="114"/>
      <c r="I63" s="114"/>
      <c r="J63" s="95"/>
      <c r="K63" s="97"/>
    </row>
    <row r="64" spans="1:11" s="20" customFormat="1" ht="11.25" customHeight="1">
      <c r="A64" s="5">
        <v>2000</v>
      </c>
      <c r="B64" s="30">
        <v>2147857</v>
      </c>
      <c r="C64" s="8" t="s">
        <v>34</v>
      </c>
      <c r="D64" s="118" t="s">
        <v>32</v>
      </c>
      <c r="E64" s="3">
        <v>536802000</v>
      </c>
      <c r="F64" s="4">
        <v>536802000</v>
      </c>
      <c r="G64" s="3"/>
      <c r="H64" s="4">
        <v>1395508000</v>
      </c>
      <c r="I64" s="26">
        <f>ROUND(H64/B64,0)</f>
        <v>650</v>
      </c>
      <c r="J64" s="8">
        <f>ROUND(H64/E64,0)</f>
        <v>3</v>
      </c>
      <c r="K64" s="14">
        <f>ROUND(H64/F64,0)</f>
        <v>3</v>
      </c>
    </row>
    <row r="65" spans="1:11" s="20" customFormat="1" ht="11.25" customHeight="1">
      <c r="A65" s="5"/>
      <c r="B65" s="30"/>
      <c r="C65" s="8"/>
      <c r="D65" s="26"/>
      <c r="E65" s="4"/>
      <c r="F65" s="4"/>
      <c r="G65" s="3"/>
      <c r="H65" s="4"/>
      <c r="I65" s="26"/>
      <c r="J65" s="8"/>
      <c r="K65" s="14"/>
    </row>
    <row r="66" spans="1:11" ht="11.25" customHeight="1">
      <c r="A66" s="67"/>
      <c r="B66" s="68"/>
      <c r="C66" s="2"/>
      <c r="D66" s="98"/>
      <c r="E66" s="68"/>
      <c r="F66" s="68"/>
      <c r="G66" s="93"/>
      <c r="H66" s="104"/>
      <c r="I66" s="103"/>
      <c r="J66" s="90"/>
      <c r="K66" s="91"/>
    </row>
    <row r="67" spans="1:11" ht="11.25" customHeight="1" thickBot="1">
      <c r="A67" s="67"/>
      <c r="B67" s="68"/>
      <c r="C67" s="2"/>
      <c r="D67" s="98"/>
      <c r="E67" s="68"/>
      <c r="F67" s="68"/>
      <c r="G67" s="93"/>
      <c r="H67" s="104"/>
      <c r="I67" s="103"/>
      <c r="J67" s="90"/>
      <c r="K67" s="91"/>
    </row>
    <row r="68" spans="1:11" s="2" customFormat="1" ht="11.25" customHeight="1">
      <c r="A68" s="71">
        <v>2018</v>
      </c>
      <c r="B68" s="72">
        <v>2228409</v>
      </c>
      <c r="C68" s="82" t="s">
        <v>40</v>
      </c>
      <c r="D68" s="123" t="s">
        <v>42</v>
      </c>
      <c r="E68" s="81">
        <v>470953594</v>
      </c>
      <c r="F68" s="82">
        <v>692426943</v>
      </c>
      <c r="G68" s="81">
        <f>H68-H64</f>
        <v>5377211000</v>
      </c>
      <c r="H68" s="82">
        <v>6772719000</v>
      </c>
      <c r="I68" s="84">
        <f>ROUND(H68/B68,0)</f>
        <v>3039</v>
      </c>
      <c r="J68" s="45">
        <f>ROUND(H68/E68,0)</f>
        <v>14</v>
      </c>
      <c r="K68" s="73">
        <f>ROUND(H68/F68,0)</f>
        <v>10</v>
      </c>
    </row>
    <row r="69" spans="1:11" ht="11.25" customHeight="1">
      <c r="A69" s="106" t="s">
        <v>44</v>
      </c>
      <c r="B69" s="68"/>
      <c r="C69" s="2"/>
      <c r="D69" s="124" t="s">
        <v>38</v>
      </c>
      <c r="E69" s="68"/>
      <c r="F69" s="68"/>
      <c r="G69" s="93"/>
      <c r="H69" s="68"/>
      <c r="I69" s="103"/>
      <c r="J69" s="90"/>
      <c r="K69" s="91"/>
    </row>
    <row r="70" spans="1:11" ht="11.25" customHeight="1">
      <c r="A70" s="67" t="s">
        <v>39</v>
      </c>
      <c r="B70" s="48">
        <f>ROUND(B68*100/B64-100,1)</f>
        <v>3.8</v>
      </c>
      <c r="C70" s="2"/>
      <c r="D70" s="125" t="s">
        <v>32</v>
      </c>
      <c r="E70" s="48">
        <f>ROUND(E68*100/E64-100,1)</f>
        <v>-12.3</v>
      </c>
      <c r="F70" s="48">
        <f>ROUND(F68*100/F64-100,1)</f>
        <v>29</v>
      </c>
      <c r="G70" s="93"/>
      <c r="H70" s="48">
        <f>ROUND(H68*100/H64-100,1)</f>
        <v>385.3</v>
      </c>
      <c r="I70" s="101">
        <f>ROUND(I68*100/I64-100,1)</f>
        <v>367.5</v>
      </c>
      <c r="J70" s="90"/>
      <c r="K70" s="91"/>
    </row>
    <row r="71" spans="1:11" ht="11.25" customHeight="1" thickBot="1">
      <c r="A71" s="67"/>
      <c r="B71" s="68"/>
      <c r="C71" s="2"/>
      <c r="D71" s="126"/>
      <c r="E71" s="68"/>
      <c r="F71" s="68"/>
      <c r="G71" s="93"/>
      <c r="H71" s="68"/>
      <c r="I71" s="115"/>
      <c r="J71" s="90"/>
      <c r="K71" s="91"/>
    </row>
    <row r="72" spans="1:11" s="2" customFormat="1" ht="11.25" customHeight="1">
      <c r="A72" s="111" t="s">
        <v>20</v>
      </c>
      <c r="B72" s="72">
        <v>2210875</v>
      </c>
      <c r="C72" s="82" t="s">
        <v>40</v>
      </c>
      <c r="D72" s="120" t="s">
        <v>42</v>
      </c>
      <c r="E72" s="81">
        <v>337938432</v>
      </c>
      <c r="F72" s="82">
        <v>490258909</v>
      </c>
      <c r="G72" s="81">
        <f>H72-H68</f>
        <v>101192364</v>
      </c>
      <c r="H72" s="112">
        <v>6873911364</v>
      </c>
      <c r="I72" s="84">
        <f>ROUND(H72/B72,0)</f>
        <v>3109</v>
      </c>
      <c r="J72" s="45">
        <f>ROUND(H72/E72,0)</f>
        <v>20</v>
      </c>
      <c r="K72" s="73">
        <f>ROUND(H72/F72,0)</f>
        <v>14</v>
      </c>
    </row>
    <row r="73" spans="1:11" ht="11.25" customHeight="1">
      <c r="A73" s="106" t="s">
        <v>44</v>
      </c>
      <c r="B73" s="68"/>
      <c r="C73" s="2"/>
      <c r="D73" s="99" t="s">
        <v>38</v>
      </c>
      <c r="E73" s="68"/>
      <c r="F73" s="68"/>
      <c r="G73" s="93"/>
      <c r="H73" s="68"/>
      <c r="I73" s="103"/>
      <c r="J73" s="90"/>
      <c r="K73" s="91"/>
    </row>
    <row r="74" spans="1:11" ht="11.25" customHeight="1">
      <c r="A74" s="67" t="s">
        <v>46</v>
      </c>
      <c r="B74" s="48">
        <f>ROUND(B72*100/B64-100,1)</f>
        <v>2.9</v>
      </c>
      <c r="C74" s="2"/>
      <c r="D74" s="122" t="s">
        <v>32</v>
      </c>
      <c r="E74" s="48">
        <f>ROUND(E72*100/E64-100,1)</f>
        <v>-37</v>
      </c>
      <c r="F74" s="48">
        <f>ROUND(F72*100/F64-100,1)</f>
        <v>-8.7</v>
      </c>
      <c r="G74" s="93"/>
      <c r="H74" s="48">
        <f>ROUND(H72*100/H64-100,1)</f>
        <v>392.6</v>
      </c>
      <c r="I74" s="101">
        <f>ROUND(I72*100/I64-100,1)</f>
        <v>378.3</v>
      </c>
      <c r="J74" s="90"/>
      <c r="K74" s="91"/>
    </row>
    <row r="75" spans="1:11" ht="11.25" customHeight="1" thickBot="1">
      <c r="A75" s="67"/>
      <c r="B75" s="68"/>
      <c r="C75" s="2"/>
      <c r="D75" s="100"/>
      <c r="E75" s="68"/>
      <c r="F75" s="68"/>
      <c r="G75" s="93"/>
      <c r="H75" s="68"/>
      <c r="I75" s="115"/>
      <c r="J75" s="90"/>
      <c r="K75" s="91"/>
    </row>
    <row r="76" spans="1:11" s="2" customFormat="1" ht="11.25" customHeight="1">
      <c r="A76" s="111" t="s">
        <v>22</v>
      </c>
      <c r="B76" s="72">
        <v>2204775</v>
      </c>
      <c r="C76" s="82" t="s">
        <v>40</v>
      </c>
      <c r="D76" s="120" t="s">
        <v>42</v>
      </c>
      <c r="E76" s="81">
        <v>582174296</v>
      </c>
      <c r="F76" s="82">
        <v>712174296</v>
      </c>
      <c r="G76" s="81">
        <f>H76-H72</f>
        <v>542049343</v>
      </c>
      <c r="H76" s="82">
        <v>7415960707</v>
      </c>
      <c r="I76" s="84">
        <f>ROUND(H76/B76,0)</f>
        <v>3364</v>
      </c>
      <c r="J76" s="45">
        <f>ROUND(H76/E76,0)</f>
        <v>13</v>
      </c>
      <c r="K76" s="73">
        <f>ROUND(H76/F76,0)</f>
        <v>10</v>
      </c>
    </row>
    <row r="77" spans="1:11" ht="11.25" customHeight="1">
      <c r="A77" s="106" t="s">
        <v>44</v>
      </c>
      <c r="B77" s="68"/>
      <c r="C77" s="2"/>
      <c r="D77" s="99" t="s">
        <v>38</v>
      </c>
      <c r="E77" s="68"/>
      <c r="F77" s="68"/>
      <c r="G77" s="93"/>
      <c r="H77" s="68"/>
      <c r="I77" s="103"/>
      <c r="J77" s="90"/>
      <c r="K77" s="91"/>
    </row>
    <row r="78" spans="1:11" ht="11.25" customHeight="1">
      <c r="A78" s="67" t="s">
        <v>43</v>
      </c>
      <c r="B78" s="48">
        <f>ROUND(B76*100/B64-100,1)</f>
        <v>2.6</v>
      </c>
      <c r="C78" s="2"/>
      <c r="D78" s="122" t="s">
        <v>32</v>
      </c>
      <c r="E78" s="48">
        <f>ROUND(E76*100/E64-100,1)</f>
        <v>8.5</v>
      </c>
      <c r="F78" s="48">
        <f>ROUND(F76*100/F64-100,1)</f>
        <v>32.7</v>
      </c>
      <c r="G78" s="93"/>
      <c r="H78" s="48">
        <f>ROUND(H76*100/H64-100,1)</f>
        <v>431.4</v>
      </c>
      <c r="I78" s="101">
        <f>ROUND(I76*100/I64-100,1)</f>
        <v>417.5</v>
      </c>
      <c r="J78" s="90"/>
      <c r="K78" s="91"/>
    </row>
    <row r="79" spans="1:11" ht="11.25" customHeight="1" thickBot="1">
      <c r="A79" s="113"/>
      <c r="B79" s="114"/>
      <c r="C79" s="96"/>
      <c r="D79" s="100"/>
      <c r="E79" s="114"/>
      <c r="F79" s="114"/>
      <c r="G79" s="94"/>
      <c r="H79" s="114"/>
      <c r="I79" s="115"/>
      <c r="J79" s="95"/>
      <c r="K79" s="97"/>
    </row>
    <row r="80" ht="11.25" customHeight="1">
      <c r="B80" s="105"/>
    </row>
  </sheetData>
  <sheetProtection/>
  <printOptions gridLines="1"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AMGD</dc:creator>
  <cp:keywords/>
  <dc:description/>
  <cp:lastModifiedBy>Jean-Baptiste JBL. Leon</cp:lastModifiedBy>
  <cp:lastPrinted>2020-03-08T16:21:55Z</cp:lastPrinted>
  <dcterms:created xsi:type="dcterms:W3CDTF">1998-05-06T09:12:38Z</dcterms:created>
  <dcterms:modified xsi:type="dcterms:W3CDTF">2020-03-11T15:54:33Z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-2028070623</vt:i4>
  </property>
  <property fmtid="{D5CDD505-2E9C-101B-9397-08002B2CF9AE}" pid="3" name="_EmailSubject">
    <vt:lpwstr>Sceaux</vt:lpwstr>
  </property>
  <property fmtid="{D5CDD505-2E9C-101B-9397-08002B2CF9AE}" pid="4" name="_AuthorEmail">
    <vt:lpwstr>jean-jacques.campan@wanadoo.fr</vt:lpwstr>
  </property>
  <property fmtid="{D5CDD505-2E9C-101B-9397-08002B2CF9AE}" pid="5" name="_AuthorEmailDisplayName">
    <vt:lpwstr>Jean-Jacques Campan</vt:lpwstr>
  </property>
  <property fmtid="{D5CDD505-2E9C-101B-9397-08002B2CF9AE}" pid="6" name="_PreviousAdHocReviewCycleID">
    <vt:i4>1501016393</vt:i4>
  </property>
  <property fmtid="{D5CDD505-2E9C-101B-9397-08002B2CF9AE}" pid="7" name="_ReviewingToolsShownOnce">
    <vt:lpwstr/>
  </property>
</Properties>
</file>